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tabRatio="705" activeTab="0"/>
  </bookViews>
  <sheets>
    <sheet name="LOOKUP関数" sheetId="1" r:id="rId1"/>
    <sheet name="VLOOKUP関数" sheetId="2" r:id="rId2"/>
    <sheet name="2_VLOOKUP関数のエラー回避後" sheetId="3" state="hidden" r:id="rId3"/>
    <sheet name="3_掛け算のエラー回避後" sheetId="4" state="hidden" r:id="rId4"/>
    <sheet name="1_間違った商品コード入力時のエラー回避前" sheetId="5" state="hidden" r:id="rId5"/>
    <sheet name="2_入力規則によるエラー回避後" sheetId="6" state="hidden" r:id="rId6"/>
  </sheets>
  <definedNames>
    <definedName name="_xlnm.Print_Area" localSheetId="4">'1_間違った商品コード入力時のエラー回避前'!$B$2:$F$23</definedName>
    <definedName name="_xlnm.Print_Area" localSheetId="2">'2_VLOOKUP関数のエラー回避後'!$B$2:$F$23</definedName>
    <definedName name="_xlnm.Print_Area" localSheetId="5">'2_入力規則によるエラー回避後'!$B$2:$F$23</definedName>
    <definedName name="_xlnm.Print_Area" localSheetId="3">'3_掛け算のエラー回避後'!$B$2:$F$23</definedName>
    <definedName name="_xlnm.Print_Area" localSheetId="0">'LOOKUP関数'!$B$2:$F$4</definedName>
    <definedName name="_xlnm.Print_Area" localSheetId="1">'VLOOKUP関数'!$B$2:$F$4</definedName>
    <definedName name="会員番号">#REF!</definedName>
  </definedNames>
  <calcPr fullCalcOnLoad="1"/>
</workbook>
</file>

<file path=xl/sharedStrings.xml><?xml version="1.0" encoding="utf-8"?>
<sst xmlns="http://schemas.openxmlformats.org/spreadsheetml/2006/main" count="125" uniqueCount="20">
  <si>
    <t>商品名</t>
  </si>
  <si>
    <t>単価</t>
  </si>
  <si>
    <t>商品コード</t>
  </si>
  <si>
    <t>数量</t>
  </si>
  <si>
    <t>金額</t>
  </si>
  <si>
    <t>小計</t>
  </si>
  <si>
    <t>消費税</t>
  </si>
  <si>
    <t>合計</t>
  </si>
  <si>
    <t>商品マスタ</t>
  </si>
  <si>
    <t>消しゴム</t>
  </si>
  <si>
    <t>消しゴム（砂消しゴム）</t>
  </si>
  <si>
    <t>ボールペン（黒）</t>
  </si>
  <si>
    <t>ボールペン（赤）</t>
  </si>
  <si>
    <t>ボールペン（青）</t>
  </si>
  <si>
    <t>二色ボールペン（黒＆赤）</t>
  </si>
  <si>
    <t>二色ボールペン（青＆赤）</t>
  </si>
  <si>
    <t>三色ボールペン</t>
  </si>
  <si>
    <t>シャープペンシル</t>
  </si>
  <si>
    <t>ご請求額</t>
  </si>
  <si>
    <t>aaa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</si>
</sst>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;[Red]0"/>
    <numFmt numFmtId="182" formatCode="0_);[Red]\(0\)"/>
    <numFmt numFmtId="183" formatCode="&quot;\&quot;#,##0_);[Red]\(&quot;\&quot;#,##0\)"/>
    <numFmt numFmtId="184" formatCode="#,##0_);[Red]\(#,##0\)"/>
    <numFmt numFmtId="185" formatCode="yyyy&quot;年&quot;m&quot;月&quot;d&quot;日&quot;;@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4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24" borderId="14" xfId="0" applyFont="1" applyFill="1" applyBorder="1" applyAlignment="1">
      <alignment horizontal="center" vertical="center"/>
    </xf>
    <xf numFmtId="38" fontId="4" fillId="0" borderId="15" xfId="49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0" fontId="5" fillId="24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8" borderId="24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27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38" fontId="0" fillId="0" borderId="30" xfId="49" applyBorder="1" applyAlignment="1">
      <alignment vertical="center"/>
    </xf>
    <xf numFmtId="38" fontId="0" fillId="0" borderId="31" xfId="49" applyBorder="1" applyAlignment="1">
      <alignment vertical="center"/>
    </xf>
    <xf numFmtId="6" fontId="0" fillId="0" borderId="32" xfId="58" applyBorder="1" applyAlignment="1">
      <alignment vertical="center"/>
    </xf>
    <xf numFmtId="0" fontId="8" fillId="0" borderId="0" xfId="0" applyFont="1" applyAlignment="1">
      <alignment horizontal="right" vertical="center"/>
    </xf>
    <xf numFmtId="42" fontId="8" fillId="0" borderId="0" xfId="0" applyNumberFormat="1" applyFont="1" applyAlignment="1">
      <alignment horizontal="right"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6" fontId="0" fillId="0" borderId="32" xfId="58" applyFont="1" applyBorder="1" applyAlignment="1">
      <alignment vertical="center"/>
    </xf>
    <xf numFmtId="0" fontId="0" fillId="0" borderId="23" xfId="0" applyBorder="1" applyAlignment="1" applyProtection="1">
      <alignment vertical="center"/>
      <protection locked="0"/>
    </xf>
    <xf numFmtId="38" fontId="0" fillId="0" borderId="32" xfId="49" applyBorder="1" applyAlignment="1">
      <alignment vertical="center"/>
    </xf>
    <xf numFmtId="38" fontId="0" fillId="0" borderId="32" xfId="49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J12"/>
  <sheetViews>
    <sheetView tabSelected="1" zoomScale="106" zoomScaleNormal="106" workbookViewId="0" topLeftCell="A1">
      <selection activeCell="A1" sqref="A1"/>
    </sheetView>
  </sheetViews>
  <sheetFormatPr defaultColWidth="9.00390625" defaultRowHeight="13.5"/>
  <cols>
    <col min="1" max="1" width="3.375" style="16" customWidth="1"/>
    <col min="2" max="2" width="13.375" style="16" bestFit="1" customWidth="1"/>
    <col min="3" max="3" width="21.125" style="16" customWidth="1"/>
    <col min="4" max="6" width="10.375" style="16" customWidth="1"/>
    <col min="7" max="7" width="3.625" style="16" customWidth="1"/>
    <col min="8" max="8" width="9.875" style="16" customWidth="1"/>
    <col min="9" max="9" width="20.00390625" style="16" bestFit="1" customWidth="1"/>
    <col min="10" max="10" width="5.375" style="16" bestFit="1" customWidth="1"/>
    <col min="11" max="16384" width="9.00390625" style="16" customWidth="1"/>
  </cols>
  <sheetData>
    <row r="1" ht="14.25">
      <c r="B1" s="15"/>
    </row>
    <row r="2" spans="8:10" ht="14.25" thickBot="1">
      <c r="H2" s="2" t="s">
        <v>8</v>
      </c>
      <c r="I2" s="1"/>
      <c r="J2" s="1"/>
    </row>
    <row r="3" spans="2:10" ht="14.25" thickBot="1">
      <c r="B3" s="19" t="s">
        <v>2</v>
      </c>
      <c r="C3" s="20" t="s">
        <v>0</v>
      </c>
      <c r="D3" s="20" t="s">
        <v>1</v>
      </c>
      <c r="E3" s="20" t="s">
        <v>3</v>
      </c>
      <c r="F3" s="21" t="s">
        <v>4</v>
      </c>
      <c r="H3" s="3" t="s">
        <v>2</v>
      </c>
      <c r="I3" s="11" t="s">
        <v>0</v>
      </c>
      <c r="J3" s="7" t="s">
        <v>1</v>
      </c>
    </row>
    <row r="4" spans="2:10" ht="14.25" thickBot="1">
      <c r="B4" s="26">
        <v>310</v>
      </c>
      <c r="C4" s="18" t="str">
        <f>LOOKUP(B4,H4:H12,I4:I12)</f>
        <v>三色ボールペン</v>
      </c>
      <c r="D4" s="18">
        <f>LOOKUP(B4,H4:H12,J4:J12)</f>
        <v>250</v>
      </c>
      <c r="E4" s="36">
        <v>5</v>
      </c>
      <c r="F4" s="38">
        <f>D4*E4</f>
        <v>1250</v>
      </c>
      <c r="H4" s="4">
        <v>110</v>
      </c>
      <c r="I4" s="12" t="s">
        <v>9</v>
      </c>
      <c r="J4" s="8">
        <v>60</v>
      </c>
    </row>
    <row r="5" spans="8:10" ht="13.5">
      <c r="H5" s="5">
        <v>120</v>
      </c>
      <c r="I5" s="13" t="s">
        <v>10</v>
      </c>
      <c r="J5" s="9">
        <v>80</v>
      </c>
    </row>
    <row r="6" spans="8:10" ht="13.5">
      <c r="H6" s="5">
        <v>210</v>
      </c>
      <c r="I6" s="13" t="s">
        <v>11</v>
      </c>
      <c r="J6" s="9">
        <v>70</v>
      </c>
    </row>
    <row r="7" spans="8:10" ht="13.5">
      <c r="H7" s="5">
        <v>220</v>
      </c>
      <c r="I7" s="13" t="s">
        <v>12</v>
      </c>
      <c r="J7" s="9">
        <v>70</v>
      </c>
    </row>
    <row r="8" spans="8:10" ht="13.5">
      <c r="H8" s="5">
        <v>230</v>
      </c>
      <c r="I8" s="13" t="s">
        <v>13</v>
      </c>
      <c r="J8" s="9">
        <v>70</v>
      </c>
    </row>
    <row r="9" spans="8:10" ht="13.5">
      <c r="H9" s="5">
        <v>260</v>
      </c>
      <c r="I9" s="13" t="s">
        <v>14</v>
      </c>
      <c r="J9" s="9">
        <v>140</v>
      </c>
    </row>
    <row r="10" spans="8:10" ht="13.5">
      <c r="H10" s="5">
        <v>270</v>
      </c>
      <c r="I10" s="13" t="s">
        <v>15</v>
      </c>
      <c r="J10" s="9">
        <v>140</v>
      </c>
    </row>
    <row r="11" spans="8:10" ht="13.5">
      <c r="H11" s="5">
        <v>310</v>
      </c>
      <c r="I11" s="13" t="s">
        <v>16</v>
      </c>
      <c r="J11" s="9">
        <v>250</v>
      </c>
    </row>
    <row r="12" spans="8:10" ht="14.25" thickBot="1">
      <c r="H12" s="6">
        <v>410</v>
      </c>
      <c r="I12" s="14" t="s">
        <v>17</v>
      </c>
      <c r="J12" s="10">
        <v>120</v>
      </c>
    </row>
  </sheetData>
  <sheetProtection selectLockedCells="1"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B1:J12"/>
  <sheetViews>
    <sheetView zoomScale="106" zoomScaleNormal="106" zoomScalePageLayoutView="0" workbookViewId="0" topLeftCell="A1">
      <selection activeCell="A1" sqref="A1"/>
    </sheetView>
  </sheetViews>
  <sheetFormatPr defaultColWidth="9.00390625" defaultRowHeight="13.5"/>
  <cols>
    <col min="1" max="1" width="3.375" style="16" customWidth="1"/>
    <col min="2" max="2" width="13.375" style="16" bestFit="1" customWidth="1"/>
    <col min="3" max="3" width="21.125" style="16" customWidth="1"/>
    <col min="4" max="6" width="10.375" style="16" customWidth="1"/>
    <col min="7" max="7" width="3.625" style="16" customWidth="1"/>
    <col min="8" max="8" width="9.875" style="16" customWidth="1"/>
    <col min="9" max="9" width="20.00390625" style="16" bestFit="1" customWidth="1"/>
    <col min="10" max="10" width="5.375" style="16" bestFit="1" customWidth="1"/>
    <col min="11" max="16384" width="9.00390625" style="16" customWidth="1"/>
  </cols>
  <sheetData>
    <row r="1" ht="14.25">
      <c r="B1" s="15"/>
    </row>
    <row r="2" spans="8:10" ht="14.25" thickBot="1">
      <c r="H2" s="2" t="s">
        <v>8</v>
      </c>
      <c r="I2" s="1"/>
      <c r="J2" s="1"/>
    </row>
    <row r="3" spans="2:10" ht="14.25" thickBot="1">
      <c r="B3" s="19" t="s">
        <v>2</v>
      </c>
      <c r="C3" s="20" t="s">
        <v>0</v>
      </c>
      <c r="D3" s="20" t="s">
        <v>1</v>
      </c>
      <c r="E3" s="20" t="s">
        <v>3</v>
      </c>
      <c r="F3" s="21" t="s">
        <v>4</v>
      </c>
      <c r="H3" s="3" t="s">
        <v>2</v>
      </c>
      <c r="I3" s="11" t="s">
        <v>0</v>
      </c>
      <c r="J3" s="7" t="s">
        <v>1</v>
      </c>
    </row>
    <row r="4" spans="2:10" ht="14.25" thickBot="1">
      <c r="B4" s="26">
        <v>210</v>
      </c>
      <c r="C4" s="18" t="str">
        <f>VLOOKUP(B4,H4:I12,2,FALSE)</f>
        <v>ボールペン（黒）</v>
      </c>
      <c r="D4" s="18">
        <f>VLOOKUP(B4,H4:J12,3,FALSE)</f>
        <v>70</v>
      </c>
      <c r="E4" s="36">
        <v>5</v>
      </c>
      <c r="F4" s="37">
        <f>D4*E4</f>
        <v>350</v>
      </c>
      <c r="H4" s="4">
        <v>110</v>
      </c>
      <c r="I4" s="12" t="s">
        <v>9</v>
      </c>
      <c r="J4" s="8">
        <v>60</v>
      </c>
    </row>
    <row r="5" spans="8:10" ht="13.5">
      <c r="H5" s="5">
        <v>120</v>
      </c>
      <c r="I5" s="13" t="s">
        <v>10</v>
      </c>
      <c r="J5" s="9">
        <v>80</v>
      </c>
    </row>
    <row r="6" spans="8:10" ht="13.5">
      <c r="H6" s="5">
        <v>210</v>
      </c>
      <c r="I6" s="13" t="s">
        <v>11</v>
      </c>
      <c r="J6" s="9">
        <v>70</v>
      </c>
    </row>
    <row r="7" spans="8:10" ht="13.5">
      <c r="H7" s="5">
        <v>220</v>
      </c>
      <c r="I7" s="13" t="s">
        <v>12</v>
      </c>
      <c r="J7" s="9">
        <v>70</v>
      </c>
    </row>
    <row r="8" spans="8:10" ht="13.5">
      <c r="H8" s="5">
        <v>230</v>
      </c>
      <c r="I8" s="13" t="s">
        <v>13</v>
      </c>
      <c r="J8" s="9">
        <v>70</v>
      </c>
    </row>
    <row r="9" spans="8:10" ht="13.5">
      <c r="H9" s="5">
        <v>260</v>
      </c>
      <c r="I9" s="13" t="s">
        <v>14</v>
      </c>
      <c r="J9" s="9">
        <v>140</v>
      </c>
    </row>
    <row r="10" spans="8:10" ht="13.5">
      <c r="H10" s="5">
        <v>270</v>
      </c>
      <c r="I10" s="13" t="s">
        <v>15</v>
      </c>
      <c r="J10" s="9">
        <v>140</v>
      </c>
    </row>
    <row r="11" spans="8:10" ht="13.5">
      <c r="H11" s="5">
        <v>310</v>
      </c>
      <c r="I11" s="13" t="s">
        <v>16</v>
      </c>
      <c r="J11" s="9">
        <v>250</v>
      </c>
    </row>
    <row r="12" spans="8:10" ht="14.25" thickBot="1">
      <c r="H12" s="6">
        <v>410</v>
      </c>
      <c r="I12" s="14" t="s">
        <v>17</v>
      </c>
      <c r="J12" s="10">
        <v>120</v>
      </c>
    </row>
  </sheetData>
  <sheetProtection selectLockedCells="1"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2"/>
  <sheetViews>
    <sheetView zoomScale="106" zoomScaleNormal="106" zoomScalePageLayoutView="0" workbookViewId="0" topLeftCell="A1">
      <selection activeCell="B8" sqref="B8"/>
    </sheetView>
  </sheetViews>
  <sheetFormatPr defaultColWidth="9.00390625" defaultRowHeight="13.5"/>
  <cols>
    <col min="1" max="1" width="3.375" style="16" customWidth="1"/>
    <col min="2" max="2" width="13.375" style="16" bestFit="1" customWidth="1"/>
    <col min="3" max="3" width="21.125" style="16" customWidth="1"/>
    <col min="4" max="6" width="10.375" style="16" customWidth="1"/>
    <col min="7" max="7" width="3.625" style="16" customWidth="1"/>
    <col min="8" max="8" width="9.875" style="16" customWidth="1"/>
    <col min="9" max="9" width="20.00390625" style="16" bestFit="1" customWidth="1"/>
    <col min="10" max="10" width="5.375" style="16" bestFit="1" customWidth="1"/>
    <col min="11" max="16384" width="9.00390625" style="16" customWidth="1"/>
  </cols>
  <sheetData>
    <row r="1" ht="14.25">
      <c r="B1" s="15"/>
    </row>
    <row r="2" spans="2:3" ht="18.75">
      <c r="B2" s="31" t="s">
        <v>18</v>
      </c>
      <c r="C2" s="32" t="e">
        <f>F22</f>
        <v>#VALUE!</v>
      </c>
    </row>
    <row r="3" spans="8:10" ht="14.25" thickBot="1">
      <c r="H3" s="2" t="s">
        <v>8</v>
      </c>
      <c r="I3" s="1"/>
      <c r="J3" s="1"/>
    </row>
    <row r="4" spans="2:10" ht="14.25" thickBot="1">
      <c r="B4" s="19" t="s">
        <v>2</v>
      </c>
      <c r="C4" s="20" t="s">
        <v>0</v>
      </c>
      <c r="D4" s="20" t="s">
        <v>1</v>
      </c>
      <c r="E4" s="20" t="s">
        <v>3</v>
      </c>
      <c r="F4" s="21" t="s">
        <v>4</v>
      </c>
      <c r="H4" s="3" t="s">
        <v>2</v>
      </c>
      <c r="I4" s="11" t="s">
        <v>0</v>
      </c>
      <c r="J4" s="7" t="s">
        <v>1</v>
      </c>
    </row>
    <row r="5" spans="2:10" ht="13.5">
      <c r="B5" s="25">
        <v>110</v>
      </c>
      <c r="C5" s="17" t="str">
        <f>IF(B5="","",VLOOKUP(B5,$H$5:$J$13,2,FALSE))</f>
        <v>消しゴム</v>
      </c>
      <c r="D5" s="17">
        <f>IF(B5="","",VLOOKUP(B5,$H$5:$J$13,3,FALSE))</f>
        <v>60</v>
      </c>
      <c r="E5" s="27">
        <v>5</v>
      </c>
      <c r="F5" s="28">
        <f aca="true" t="shared" si="0" ref="F5:F19">D5*E5</f>
        <v>300</v>
      </c>
      <c r="H5" s="4">
        <v>110</v>
      </c>
      <c r="I5" s="12" t="s">
        <v>9</v>
      </c>
      <c r="J5" s="8">
        <v>60</v>
      </c>
    </row>
    <row r="6" spans="2:10" ht="13.5">
      <c r="B6" s="25">
        <v>120</v>
      </c>
      <c r="C6" s="17" t="str">
        <f aca="true" t="shared" si="1" ref="C6:C19">IF(B6="","",VLOOKUP(B6,$H$5:$J$13,2,FALSE))</f>
        <v>消しゴム（砂消しゴム）</v>
      </c>
      <c r="D6" s="17">
        <f aca="true" t="shared" si="2" ref="D6:D19">IF(B6="","",VLOOKUP(B6,$H$5:$J$13,3,FALSE))</f>
        <v>80</v>
      </c>
      <c r="E6" s="27">
        <v>5</v>
      </c>
      <c r="F6" s="28">
        <f t="shared" si="0"/>
        <v>400</v>
      </c>
      <c r="H6" s="5">
        <v>120</v>
      </c>
      <c r="I6" s="13" t="s">
        <v>10</v>
      </c>
      <c r="J6" s="9">
        <v>80</v>
      </c>
    </row>
    <row r="7" spans="2:10" ht="13.5">
      <c r="B7" s="25">
        <v>410</v>
      </c>
      <c r="C7" s="17" t="str">
        <f t="shared" si="1"/>
        <v>シャープペンシル</v>
      </c>
      <c r="D7" s="17">
        <f t="shared" si="2"/>
        <v>120</v>
      </c>
      <c r="E7" s="27">
        <v>10</v>
      </c>
      <c r="F7" s="28">
        <f t="shared" si="0"/>
        <v>1200</v>
      </c>
      <c r="H7" s="5">
        <v>210</v>
      </c>
      <c r="I7" s="13" t="s">
        <v>11</v>
      </c>
      <c r="J7" s="9">
        <v>70</v>
      </c>
    </row>
    <row r="8" spans="2:10" ht="13.5">
      <c r="B8" s="25"/>
      <c r="C8" s="17">
        <f t="shared" si="1"/>
      </c>
      <c r="D8" s="17">
        <f t="shared" si="2"/>
      </c>
      <c r="E8" s="27"/>
      <c r="F8" s="28" t="e">
        <f t="shared" si="0"/>
        <v>#VALUE!</v>
      </c>
      <c r="H8" s="5">
        <v>220</v>
      </c>
      <c r="I8" s="13" t="s">
        <v>12</v>
      </c>
      <c r="J8" s="9">
        <v>70</v>
      </c>
    </row>
    <row r="9" spans="2:10" ht="13.5">
      <c r="B9" s="25"/>
      <c r="C9" s="17">
        <f t="shared" si="1"/>
      </c>
      <c r="D9" s="17">
        <f t="shared" si="2"/>
      </c>
      <c r="E9" s="27"/>
      <c r="F9" s="28" t="e">
        <f t="shared" si="0"/>
        <v>#VALUE!</v>
      </c>
      <c r="H9" s="5">
        <v>230</v>
      </c>
      <c r="I9" s="13" t="s">
        <v>13</v>
      </c>
      <c r="J9" s="9">
        <v>70</v>
      </c>
    </row>
    <row r="10" spans="2:10" ht="13.5">
      <c r="B10" s="25"/>
      <c r="C10" s="17">
        <f t="shared" si="1"/>
      </c>
      <c r="D10" s="17">
        <f t="shared" si="2"/>
      </c>
      <c r="E10" s="27"/>
      <c r="F10" s="28" t="e">
        <f t="shared" si="0"/>
        <v>#VALUE!</v>
      </c>
      <c r="H10" s="5">
        <v>260</v>
      </c>
      <c r="I10" s="13" t="s">
        <v>14</v>
      </c>
      <c r="J10" s="9">
        <v>140</v>
      </c>
    </row>
    <row r="11" spans="2:10" ht="13.5">
      <c r="B11" s="25"/>
      <c r="C11" s="17">
        <f t="shared" si="1"/>
      </c>
      <c r="D11" s="17">
        <f t="shared" si="2"/>
      </c>
      <c r="E11" s="27"/>
      <c r="F11" s="28" t="e">
        <f t="shared" si="0"/>
        <v>#VALUE!</v>
      </c>
      <c r="H11" s="5">
        <v>270</v>
      </c>
      <c r="I11" s="13" t="s">
        <v>15</v>
      </c>
      <c r="J11" s="9">
        <v>140</v>
      </c>
    </row>
    <row r="12" spans="2:10" ht="13.5">
      <c r="B12" s="25"/>
      <c r="C12" s="17">
        <f t="shared" si="1"/>
      </c>
      <c r="D12" s="17">
        <f t="shared" si="2"/>
      </c>
      <c r="E12" s="27"/>
      <c r="F12" s="28" t="e">
        <f t="shared" si="0"/>
        <v>#VALUE!</v>
      </c>
      <c r="H12" s="5">
        <v>310</v>
      </c>
      <c r="I12" s="13" t="s">
        <v>16</v>
      </c>
      <c r="J12" s="9">
        <v>250</v>
      </c>
    </row>
    <row r="13" spans="2:10" ht="14.25" thickBot="1">
      <c r="B13" s="25"/>
      <c r="C13" s="17">
        <f t="shared" si="1"/>
      </c>
      <c r="D13" s="17">
        <f t="shared" si="2"/>
      </c>
      <c r="E13" s="27"/>
      <c r="F13" s="28" t="e">
        <f t="shared" si="0"/>
        <v>#VALUE!</v>
      </c>
      <c r="H13" s="6">
        <v>410</v>
      </c>
      <c r="I13" s="14" t="s">
        <v>17</v>
      </c>
      <c r="J13" s="10">
        <v>120</v>
      </c>
    </row>
    <row r="14" spans="2:6" ht="13.5">
      <c r="B14" s="25"/>
      <c r="C14" s="17">
        <f t="shared" si="1"/>
      </c>
      <c r="D14" s="17">
        <f t="shared" si="2"/>
      </c>
      <c r="E14" s="27"/>
      <c r="F14" s="28" t="e">
        <f t="shared" si="0"/>
        <v>#VALUE!</v>
      </c>
    </row>
    <row r="15" spans="2:6" ht="13.5">
      <c r="B15" s="25"/>
      <c r="C15" s="17">
        <f t="shared" si="1"/>
      </c>
      <c r="D15" s="17">
        <f t="shared" si="2"/>
      </c>
      <c r="E15" s="27"/>
      <c r="F15" s="28" t="e">
        <f t="shared" si="0"/>
        <v>#VALUE!</v>
      </c>
    </row>
    <row r="16" spans="2:6" ht="13.5">
      <c r="B16" s="25"/>
      <c r="C16" s="17">
        <f t="shared" si="1"/>
      </c>
      <c r="D16" s="17">
        <f t="shared" si="2"/>
      </c>
      <c r="E16" s="27"/>
      <c r="F16" s="28" t="e">
        <f t="shared" si="0"/>
        <v>#VALUE!</v>
      </c>
    </row>
    <row r="17" spans="2:6" ht="13.5">
      <c r="B17" s="25"/>
      <c r="C17" s="17">
        <f t="shared" si="1"/>
      </c>
      <c r="D17" s="17">
        <f t="shared" si="2"/>
      </c>
      <c r="E17" s="27"/>
      <c r="F17" s="28" t="e">
        <f t="shared" si="0"/>
        <v>#VALUE!</v>
      </c>
    </row>
    <row r="18" spans="2:6" ht="13.5">
      <c r="B18" s="25"/>
      <c r="C18" s="17">
        <f t="shared" si="1"/>
      </c>
      <c r="D18" s="17">
        <f t="shared" si="2"/>
      </c>
      <c r="E18" s="27"/>
      <c r="F18" s="28" t="e">
        <f t="shared" si="0"/>
        <v>#VALUE!</v>
      </c>
    </row>
    <row r="19" spans="2:6" ht="14.25" thickBot="1">
      <c r="B19" s="26"/>
      <c r="C19" s="18">
        <f t="shared" si="1"/>
      </c>
      <c r="D19" s="18">
        <f t="shared" si="2"/>
      </c>
      <c r="E19" s="27"/>
      <c r="F19" s="28" t="e">
        <f t="shared" si="0"/>
        <v>#VALUE!</v>
      </c>
    </row>
    <row r="20" spans="5:6" ht="13.5">
      <c r="E20" s="24" t="s">
        <v>5</v>
      </c>
      <c r="F20" s="29" t="e">
        <f>SUM(F5:F19)</f>
        <v>#VALUE!</v>
      </c>
    </row>
    <row r="21" spans="5:6" ht="13.5">
      <c r="E21" s="22" t="s">
        <v>6</v>
      </c>
      <c r="F21" s="28" t="e">
        <f>ROUNDDOWN(F20*5%,0)</f>
        <v>#VALUE!</v>
      </c>
    </row>
    <row r="22" spans="5:6" ht="14.25" thickBot="1">
      <c r="E22" s="23" t="s">
        <v>7</v>
      </c>
      <c r="F22" s="30" t="e">
        <f>SUM(F20:F21)</f>
        <v>#VALUE!</v>
      </c>
    </row>
  </sheetData>
  <sheetProtection selectLockedCells="1"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2"/>
  <sheetViews>
    <sheetView zoomScale="106" zoomScaleNormal="106" zoomScalePageLayoutView="0" workbookViewId="0" topLeftCell="A1">
      <selection activeCell="B8" sqref="B8"/>
    </sheetView>
  </sheetViews>
  <sheetFormatPr defaultColWidth="9.00390625" defaultRowHeight="13.5"/>
  <cols>
    <col min="1" max="1" width="3.375" style="16" customWidth="1"/>
    <col min="2" max="2" width="13.375" style="16" bestFit="1" customWidth="1"/>
    <col min="3" max="3" width="21.125" style="16" customWidth="1"/>
    <col min="4" max="6" width="10.375" style="16" customWidth="1"/>
    <col min="7" max="7" width="3.625" style="16" customWidth="1"/>
    <col min="8" max="8" width="9.875" style="16" customWidth="1"/>
    <col min="9" max="9" width="20.00390625" style="16" bestFit="1" customWidth="1"/>
    <col min="10" max="10" width="5.375" style="16" bestFit="1" customWidth="1"/>
    <col min="11" max="16384" width="9.00390625" style="16" customWidth="1"/>
  </cols>
  <sheetData>
    <row r="1" ht="14.25">
      <c r="B1" s="15"/>
    </row>
    <row r="2" spans="2:3" ht="18.75">
      <c r="B2" s="31" t="s">
        <v>18</v>
      </c>
      <c r="C2" s="32">
        <f>F22</f>
        <v>1995</v>
      </c>
    </row>
    <row r="3" spans="8:10" ht="14.25" thickBot="1">
      <c r="H3" s="2" t="s">
        <v>8</v>
      </c>
      <c r="I3" s="1"/>
      <c r="J3" s="1"/>
    </row>
    <row r="4" spans="2:10" ht="14.25" thickBot="1">
      <c r="B4" s="19" t="s">
        <v>2</v>
      </c>
      <c r="C4" s="20" t="s">
        <v>0</v>
      </c>
      <c r="D4" s="20" t="s">
        <v>1</v>
      </c>
      <c r="E4" s="20" t="s">
        <v>3</v>
      </c>
      <c r="F4" s="21" t="s">
        <v>4</v>
      </c>
      <c r="H4" s="3" t="s">
        <v>2</v>
      </c>
      <c r="I4" s="11" t="s">
        <v>0</v>
      </c>
      <c r="J4" s="7" t="s">
        <v>1</v>
      </c>
    </row>
    <row r="5" spans="2:10" ht="13.5">
      <c r="B5" s="25">
        <v>110</v>
      </c>
      <c r="C5" s="17" t="str">
        <f aca="true" t="shared" si="0" ref="C5:C19">IF(B5="","",VLOOKUP(B5,$H$5:$J$13,2,FALSE))</f>
        <v>消しゴム</v>
      </c>
      <c r="D5" s="17">
        <f aca="true" t="shared" si="1" ref="D5:D19">IF(B5="","",VLOOKUP(B5,$H$5:$J$13,3,FALSE))</f>
        <v>60</v>
      </c>
      <c r="E5" s="27">
        <v>5</v>
      </c>
      <c r="F5" s="28">
        <f>IF(E5="","",D5*E5)</f>
        <v>300</v>
      </c>
      <c r="H5" s="4">
        <v>110</v>
      </c>
      <c r="I5" s="12" t="s">
        <v>9</v>
      </c>
      <c r="J5" s="8">
        <v>60</v>
      </c>
    </row>
    <row r="6" spans="2:10" ht="13.5">
      <c r="B6" s="25">
        <v>120</v>
      </c>
      <c r="C6" s="17" t="str">
        <f t="shared" si="0"/>
        <v>消しゴム（砂消しゴム）</v>
      </c>
      <c r="D6" s="17">
        <f t="shared" si="1"/>
        <v>80</v>
      </c>
      <c r="E6" s="27">
        <v>5</v>
      </c>
      <c r="F6" s="28">
        <f aca="true" t="shared" si="2" ref="F6:F19">IF(E6="","",D6*E6)</f>
        <v>400</v>
      </c>
      <c r="H6" s="5">
        <v>120</v>
      </c>
      <c r="I6" s="13" t="s">
        <v>10</v>
      </c>
      <c r="J6" s="9">
        <v>80</v>
      </c>
    </row>
    <row r="7" spans="2:10" ht="13.5">
      <c r="B7" s="25">
        <v>410</v>
      </c>
      <c r="C7" s="17" t="str">
        <f t="shared" si="0"/>
        <v>シャープペンシル</v>
      </c>
      <c r="D7" s="17">
        <f t="shared" si="1"/>
        <v>120</v>
      </c>
      <c r="E7" s="27">
        <v>10</v>
      </c>
      <c r="F7" s="28">
        <f t="shared" si="2"/>
        <v>1200</v>
      </c>
      <c r="H7" s="5">
        <v>210</v>
      </c>
      <c r="I7" s="13" t="s">
        <v>11</v>
      </c>
      <c r="J7" s="9">
        <v>70</v>
      </c>
    </row>
    <row r="8" spans="2:10" ht="13.5">
      <c r="B8" s="25"/>
      <c r="C8" s="17">
        <f t="shared" si="0"/>
      </c>
      <c r="D8" s="17">
        <f t="shared" si="1"/>
      </c>
      <c r="E8" s="27"/>
      <c r="F8" s="28">
        <f t="shared" si="2"/>
      </c>
      <c r="H8" s="5">
        <v>220</v>
      </c>
      <c r="I8" s="13" t="s">
        <v>12</v>
      </c>
      <c r="J8" s="9">
        <v>70</v>
      </c>
    </row>
    <row r="9" spans="2:10" ht="13.5">
      <c r="B9" s="25"/>
      <c r="C9" s="17">
        <f t="shared" si="0"/>
      </c>
      <c r="D9" s="17">
        <f t="shared" si="1"/>
      </c>
      <c r="E9" s="27"/>
      <c r="F9" s="28">
        <f t="shared" si="2"/>
      </c>
      <c r="H9" s="5">
        <v>230</v>
      </c>
      <c r="I9" s="13" t="s">
        <v>13</v>
      </c>
      <c r="J9" s="9">
        <v>70</v>
      </c>
    </row>
    <row r="10" spans="2:10" ht="13.5">
      <c r="B10" s="25"/>
      <c r="C10" s="17">
        <f t="shared" si="0"/>
      </c>
      <c r="D10" s="17">
        <f t="shared" si="1"/>
      </c>
      <c r="E10" s="27"/>
      <c r="F10" s="28">
        <f t="shared" si="2"/>
      </c>
      <c r="H10" s="5">
        <v>260</v>
      </c>
      <c r="I10" s="13" t="s">
        <v>14</v>
      </c>
      <c r="J10" s="9">
        <v>140</v>
      </c>
    </row>
    <row r="11" spans="2:10" ht="13.5">
      <c r="B11" s="25"/>
      <c r="C11" s="17">
        <f t="shared" si="0"/>
      </c>
      <c r="D11" s="17">
        <f t="shared" si="1"/>
      </c>
      <c r="E11" s="27"/>
      <c r="F11" s="28">
        <f t="shared" si="2"/>
      </c>
      <c r="H11" s="5">
        <v>270</v>
      </c>
      <c r="I11" s="13" t="s">
        <v>15</v>
      </c>
      <c r="J11" s="9">
        <v>140</v>
      </c>
    </row>
    <row r="12" spans="2:10" ht="13.5">
      <c r="B12" s="25"/>
      <c r="C12" s="17">
        <f t="shared" si="0"/>
      </c>
      <c r="D12" s="17">
        <f t="shared" si="1"/>
      </c>
      <c r="E12" s="27"/>
      <c r="F12" s="28">
        <f t="shared" si="2"/>
      </c>
      <c r="H12" s="5">
        <v>310</v>
      </c>
      <c r="I12" s="13" t="s">
        <v>16</v>
      </c>
      <c r="J12" s="9">
        <v>250</v>
      </c>
    </row>
    <row r="13" spans="2:10" ht="14.25" thickBot="1">
      <c r="B13" s="25"/>
      <c r="C13" s="17">
        <f t="shared" si="0"/>
      </c>
      <c r="D13" s="17">
        <f t="shared" si="1"/>
      </c>
      <c r="E13" s="27"/>
      <c r="F13" s="28">
        <f t="shared" si="2"/>
      </c>
      <c r="H13" s="6">
        <v>410</v>
      </c>
      <c r="I13" s="14" t="s">
        <v>17</v>
      </c>
      <c r="J13" s="10">
        <v>120</v>
      </c>
    </row>
    <row r="14" spans="2:6" ht="13.5">
      <c r="B14" s="25"/>
      <c r="C14" s="17">
        <f t="shared" si="0"/>
      </c>
      <c r="D14" s="17">
        <f t="shared" si="1"/>
      </c>
      <c r="E14" s="27"/>
      <c r="F14" s="28">
        <f t="shared" si="2"/>
      </c>
    </row>
    <row r="15" spans="2:6" ht="13.5">
      <c r="B15" s="25"/>
      <c r="C15" s="17">
        <f t="shared" si="0"/>
      </c>
      <c r="D15" s="17">
        <f t="shared" si="1"/>
      </c>
      <c r="E15" s="27"/>
      <c r="F15" s="28">
        <f t="shared" si="2"/>
      </c>
    </row>
    <row r="16" spans="2:6" ht="13.5">
      <c r="B16" s="25"/>
      <c r="C16" s="17">
        <f t="shared" si="0"/>
      </c>
      <c r="D16" s="17">
        <f t="shared" si="1"/>
      </c>
      <c r="E16" s="27"/>
      <c r="F16" s="28">
        <f t="shared" si="2"/>
      </c>
    </row>
    <row r="17" spans="2:6" ht="13.5">
      <c r="B17" s="25"/>
      <c r="C17" s="17">
        <f t="shared" si="0"/>
      </c>
      <c r="D17" s="17">
        <f t="shared" si="1"/>
      </c>
      <c r="E17" s="27"/>
      <c r="F17" s="28">
        <f t="shared" si="2"/>
      </c>
    </row>
    <row r="18" spans="2:6" ht="13.5">
      <c r="B18" s="25"/>
      <c r="C18" s="17">
        <f t="shared" si="0"/>
      </c>
      <c r="D18" s="17">
        <f t="shared" si="1"/>
      </c>
      <c r="E18" s="27"/>
      <c r="F18" s="28">
        <f t="shared" si="2"/>
      </c>
    </row>
    <row r="19" spans="2:6" ht="14.25" thickBot="1">
      <c r="B19" s="26"/>
      <c r="C19" s="18">
        <f t="shared" si="0"/>
      </c>
      <c r="D19" s="18">
        <f t="shared" si="1"/>
      </c>
      <c r="E19" s="27"/>
      <c r="F19" s="28">
        <f t="shared" si="2"/>
      </c>
    </row>
    <row r="20" spans="5:6" ht="13.5">
      <c r="E20" s="24" t="s">
        <v>5</v>
      </c>
      <c r="F20" s="29">
        <f>SUM(F5:F19)</f>
        <v>1900</v>
      </c>
    </row>
    <row r="21" spans="5:6" ht="13.5">
      <c r="E21" s="22" t="s">
        <v>6</v>
      </c>
      <c r="F21" s="28">
        <f>ROUNDDOWN(F20*5%,0)</f>
        <v>95</v>
      </c>
    </row>
    <row r="22" spans="5:6" ht="14.25" thickBot="1">
      <c r="E22" s="23" t="s">
        <v>7</v>
      </c>
      <c r="F22" s="30">
        <f>SUM(F20:F21)</f>
        <v>1995</v>
      </c>
    </row>
  </sheetData>
  <sheetProtection selectLockedCells="1"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zoomScale="106" zoomScaleNormal="106" zoomScalePageLayoutView="0" workbookViewId="0" topLeftCell="A1">
      <selection activeCell="B8" sqref="B8"/>
    </sheetView>
  </sheetViews>
  <sheetFormatPr defaultColWidth="9.00390625" defaultRowHeight="13.5"/>
  <cols>
    <col min="1" max="1" width="3.375" style="16" customWidth="1"/>
    <col min="2" max="2" width="13.375" style="16" bestFit="1" customWidth="1"/>
    <col min="3" max="3" width="21.125" style="16" customWidth="1"/>
    <col min="4" max="6" width="10.375" style="16" customWidth="1"/>
    <col min="7" max="7" width="3.625" style="16" customWidth="1"/>
    <col min="8" max="8" width="9.875" style="16" customWidth="1"/>
    <col min="9" max="9" width="20.00390625" style="16" bestFit="1" customWidth="1"/>
    <col min="10" max="10" width="5.375" style="16" bestFit="1" customWidth="1"/>
    <col min="11" max="16384" width="9.00390625" style="16" customWidth="1"/>
  </cols>
  <sheetData>
    <row r="1" ht="14.25">
      <c r="B1" s="15"/>
    </row>
    <row r="2" spans="2:3" ht="18.75">
      <c r="B2" s="31" t="s">
        <v>18</v>
      </c>
      <c r="C2" s="32">
        <f>F22</f>
        <v>1995</v>
      </c>
    </row>
    <row r="3" spans="8:10" ht="14.25" thickBot="1">
      <c r="H3" s="2" t="s">
        <v>8</v>
      </c>
      <c r="I3" s="1"/>
      <c r="J3" s="1"/>
    </row>
    <row r="4" spans="2:10" ht="14.25" thickBot="1">
      <c r="B4" s="19" t="s">
        <v>2</v>
      </c>
      <c r="C4" s="20" t="s">
        <v>0</v>
      </c>
      <c r="D4" s="20" t="s">
        <v>1</v>
      </c>
      <c r="E4" s="20" t="s">
        <v>3</v>
      </c>
      <c r="F4" s="21" t="s">
        <v>4</v>
      </c>
      <c r="H4" s="3" t="s">
        <v>2</v>
      </c>
      <c r="I4" s="11" t="s">
        <v>0</v>
      </c>
      <c r="J4" s="7" t="s">
        <v>1</v>
      </c>
    </row>
    <row r="5" spans="2:10" ht="13.5">
      <c r="B5" s="25">
        <v>110</v>
      </c>
      <c r="C5" s="17" t="str">
        <f aca="true" t="shared" si="0" ref="C5:C19">IF(B5="","",VLOOKUP(B5,$H$5:$J$13,2,FALSE))</f>
        <v>消しゴム</v>
      </c>
      <c r="D5" s="17">
        <f aca="true" t="shared" si="1" ref="D5:D19">IF(B5="","",VLOOKUP(B5,$H$5:$J$13,3,FALSE))</f>
        <v>60</v>
      </c>
      <c r="E5" s="27">
        <v>5</v>
      </c>
      <c r="F5" s="28">
        <f>IF(E5="","",D5*E5)</f>
        <v>300</v>
      </c>
      <c r="H5" s="4">
        <v>110</v>
      </c>
      <c r="I5" s="12" t="s">
        <v>9</v>
      </c>
      <c r="J5" s="8">
        <v>60</v>
      </c>
    </row>
    <row r="6" spans="2:10" ht="13.5">
      <c r="B6" s="25">
        <v>120</v>
      </c>
      <c r="C6" s="17" t="str">
        <f t="shared" si="0"/>
        <v>消しゴム（砂消しゴム）</v>
      </c>
      <c r="D6" s="17">
        <f t="shared" si="1"/>
        <v>80</v>
      </c>
      <c r="E6" s="27">
        <v>5</v>
      </c>
      <c r="F6" s="28">
        <f aca="true" t="shared" si="2" ref="F6:F19">IF(E6="","",D6*E6)</f>
        <v>400</v>
      </c>
      <c r="H6" s="5">
        <v>120</v>
      </c>
      <c r="I6" s="13" t="s">
        <v>10</v>
      </c>
      <c r="J6" s="9">
        <v>80</v>
      </c>
    </row>
    <row r="7" spans="2:10" ht="13.5">
      <c r="B7" s="25">
        <v>410</v>
      </c>
      <c r="C7" s="17" t="str">
        <f t="shared" si="0"/>
        <v>シャープペンシル</v>
      </c>
      <c r="D7" s="17">
        <f t="shared" si="1"/>
        <v>120</v>
      </c>
      <c r="E7" s="27">
        <v>10</v>
      </c>
      <c r="F7" s="28">
        <f t="shared" si="2"/>
        <v>1200</v>
      </c>
      <c r="H7" s="5">
        <v>210</v>
      </c>
      <c r="I7" s="13" t="s">
        <v>11</v>
      </c>
      <c r="J7" s="9">
        <v>70</v>
      </c>
    </row>
    <row r="8" spans="2:10" ht="13.5">
      <c r="B8" s="25" t="s">
        <v>19</v>
      </c>
      <c r="C8" s="17" t="e">
        <f t="shared" si="0"/>
        <v>#N/A</v>
      </c>
      <c r="D8" s="17" t="e">
        <f t="shared" si="1"/>
        <v>#N/A</v>
      </c>
      <c r="E8" s="27"/>
      <c r="F8" s="28">
        <f t="shared" si="2"/>
      </c>
      <c r="H8" s="5">
        <v>220</v>
      </c>
      <c r="I8" s="13" t="s">
        <v>12</v>
      </c>
      <c r="J8" s="9">
        <v>70</v>
      </c>
    </row>
    <row r="9" spans="2:10" ht="13.5">
      <c r="B9" s="25"/>
      <c r="C9" s="17">
        <f t="shared" si="0"/>
      </c>
      <c r="D9" s="17">
        <f t="shared" si="1"/>
      </c>
      <c r="E9" s="27"/>
      <c r="F9" s="28">
        <f t="shared" si="2"/>
      </c>
      <c r="H9" s="5">
        <v>230</v>
      </c>
      <c r="I9" s="13" t="s">
        <v>13</v>
      </c>
      <c r="J9" s="9">
        <v>70</v>
      </c>
    </row>
    <row r="10" spans="2:10" ht="13.5">
      <c r="B10" s="25"/>
      <c r="C10" s="17">
        <f t="shared" si="0"/>
      </c>
      <c r="D10" s="17">
        <f t="shared" si="1"/>
      </c>
      <c r="E10" s="27"/>
      <c r="F10" s="28">
        <f t="shared" si="2"/>
      </c>
      <c r="H10" s="5">
        <v>260</v>
      </c>
      <c r="I10" s="13" t="s">
        <v>14</v>
      </c>
      <c r="J10" s="9">
        <v>140</v>
      </c>
    </row>
    <row r="11" spans="2:10" ht="13.5">
      <c r="B11" s="25"/>
      <c r="C11" s="17">
        <f t="shared" si="0"/>
      </c>
      <c r="D11" s="17">
        <f t="shared" si="1"/>
      </c>
      <c r="E11" s="27"/>
      <c r="F11" s="28">
        <f t="shared" si="2"/>
      </c>
      <c r="H11" s="5">
        <v>270</v>
      </c>
      <c r="I11" s="13" t="s">
        <v>15</v>
      </c>
      <c r="J11" s="9">
        <v>140</v>
      </c>
    </row>
    <row r="12" spans="2:10" ht="13.5">
      <c r="B12" s="25"/>
      <c r="C12" s="17">
        <f t="shared" si="0"/>
      </c>
      <c r="D12" s="17">
        <f t="shared" si="1"/>
      </c>
      <c r="E12" s="27"/>
      <c r="F12" s="28">
        <f t="shared" si="2"/>
      </c>
      <c r="H12" s="5">
        <v>310</v>
      </c>
      <c r="I12" s="13" t="s">
        <v>16</v>
      </c>
      <c r="J12" s="9">
        <v>250</v>
      </c>
    </row>
    <row r="13" spans="2:10" ht="14.25" thickBot="1">
      <c r="B13" s="25"/>
      <c r="C13" s="17">
        <f t="shared" si="0"/>
      </c>
      <c r="D13" s="17">
        <f t="shared" si="1"/>
      </c>
      <c r="E13" s="27"/>
      <c r="F13" s="28">
        <f t="shared" si="2"/>
      </c>
      <c r="H13" s="6">
        <v>410</v>
      </c>
      <c r="I13" s="14" t="s">
        <v>17</v>
      </c>
      <c r="J13" s="10">
        <v>120</v>
      </c>
    </row>
    <row r="14" spans="2:6" ht="13.5">
      <c r="B14" s="25"/>
      <c r="C14" s="17">
        <f t="shared" si="0"/>
      </c>
      <c r="D14" s="17">
        <f t="shared" si="1"/>
      </c>
      <c r="E14" s="27"/>
      <c r="F14" s="28">
        <f t="shared" si="2"/>
      </c>
    </row>
    <row r="15" spans="2:6" ht="13.5">
      <c r="B15" s="25"/>
      <c r="C15" s="17">
        <f t="shared" si="0"/>
      </c>
      <c r="D15" s="17">
        <f t="shared" si="1"/>
      </c>
      <c r="E15" s="27"/>
      <c r="F15" s="28">
        <f t="shared" si="2"/>
      </c>
    </row>
    <row r="16" spans="2:6" ht="13.5">
      <c r="B16" s="25"/>
      <c r="C16" s="17">
        <f t="shared" si="0"/>
      </c>
      <c r="D16" s="17">
        <f t="shared" si="1"/>
      </c>
      <c r="E16" s="27"/>
      <c r="F16" s="28">
        <f t="shared" si="2"/>
      </c>
    </row>
    <row r="17" spans="2:6" ht="13.5">
      <c r="B17" s="25"/>
      <c r="C17" s="17">
        <f t="shared" si="0"/>
      </c>
      <c r="D17" s="17">
        <f t="shared" si="1"/>
      </c>
      <c r="E17" s="27"/>
      <c r="F17" s="28">
        <f t="shared" si="2"/>
      </c>
    </row>
    <row r="18" spans="2:6" ht="13.5">
      <c r="B18" s="25"/>
      <c r="C18" s="17">
        <f t="shared" si="0"/>
      </c>
      <c r="D18" s="17">
        <f t="shared" si="1"/>
      </c>
      <c r="E18" s="27"/>
      <c r="F18" s="28">
        <f t="shared" si="2"/>
      </c>
    </row>
    <row r="19" spans="2:6" ht="14.25" thickBot="1">
      <c r="B19" s="26"/>
      <c r="C19" s="18">
        <f t="shared" si="0"/>
      </c>
      <c r="D19" s="18">
        <f t="shared" si="1"/>
      </c>
      <c r="E19" s="27"/>
      <c r="F19" s="28">
        <f t="shared" si="2"/>
      </c>
    </row>
    <row r="20" spans="5:6" ht="13.5">
      <c r="E20" s="24" t="s">
        <v>5</v>
      </c>
      <c r="F20" s="29">
        <f>SUM(F5:F19)</f>
        <v>1900</v>
      </c>
    </row>
    <row r="21" spans="5:6" ht="13.5">
      <c r="E21" s="22" t="s">
        <v>6</v>
      </c>
      <c r="F21" s="28">
        <f>ROUNDDOWN(F20*5%,0)</f>
        <v>95</v>
      </c>
    </row>
    <row r="22" spans="5:6" ht="14.25" thickBot="1">
      <c r="E22" s="23" t="s">
        <v>7</v>
      </c>
      <c r="F22" s="30">
        <f>SUM(F20:F21)</f>
        <v>1995</v>
      </c>
    </row>
  </sheetData>
  <sheetProtection selectLockedCells="1"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zoomScale="106" zoomScaleNormal="106" zoomScalePageLayoutView="0" workbookViewId="0" topLeftCell="A1">
      <selection activeCell="B8" sqref="B8"/>
    </sheetView>
  </sheetViews>
  <sheetFormatPr defaultColWidth="9.00390625" defaultRowHeight="13.5"/>
  <cols>
    <col min="1" max="1" width="3.375" style="16" customWidth="1"/>
    <col min="2" max="2" width="13.375" style="16" bestFit="1" customWidth="1"/>
    <col min="3" max="3" width="21.125" style="16" customWidth="1"/>
    <col min="4" max="6" width="10.375" style="16" customWidth="1"/>
    <col min="7" max="7" width="3.625" style="16" customWidth="1"/>
    <col min="8" max="8" width="9.875" style="16" customWidth="1"/>
    <col min="9" max="9" width="20.00390625" style="16" bestFit="1" customWidth="1"/>
    <col min="10" max="10" width="5.375" style="16" bestFit="1" customWidth="1"/>
    <col min="11" max="16384" width="9.00390625" style="16" customWidth="1"/>
  </cols>
  <sheetData>
    <row r="1" ht="14.25">
      <c r="B1" s="15"/>
    </row>
    <row r="2" spans="2:3" ht="18.75">
      <c r="B2" s="31" t="s">
        <v>18</v>
      </c>
      <c r="C2" s="32">
        <f>F22</f>
        <v>1995</v>
      </c>
    </row>
    <row r="3" spans="8:10" ht="14.25" thickBot="1">
      <c r="H3" s="2" t="s">
        <v>8</v>
      </c>
      <c r="I3" s="1"/>
      <c r="J3" s="1"/>
    </row>
    <row r="4" spans="2:10" ht="14.25" thickBot="1">
      <c r="B4" s="19" t="s">
        <v>2</v>
      </c>
      <c r="C4" s="20" t="s">
        <v>0</v>
      </c>
      <c r="D4" s="20" t="s">
        <v>1</v>
      </c>
      <c r="E4" s="20" t="s">
        <v>3</v>
      </c>
      <c r="F4" s="21" t="s">
        <v>4</v>
      </c>
      <c r="H4" s="3" t="s">
        <v>2</v>
      </c>
      <c r="I4" s="11" t="s">
        <v>0</v>
      </c>
      <c r="J4" s="7" t="s">
        <v>1</v>
      </c>
    </row>
    <row r="5" spans="2:10" ht="13.5">
      <c r="B5" s="25">
        <v>110</v>
      </c>
      <c r="C5" s="17" t="str">
        <f aca="true" t="shared" si="0" ref="C5:C19">IF(B5="","",VLOOKUP(B5,$H$5:$J$13,2,FALSE))</f>
        <v>消しゴム</v>
      </c>
      <c r="D5" s="17">
        <f aca="true" t="shared" si="1" ref="D5:D19">IF(B5="","",VLOOKUP(B5,$H$5:$J$13,3,FALSE))</f>
        <v>60</v>
      </c>
      <c r="E5" s="27">
        <v>5</v>
      </c>
      <c r="F5" s="33">
        <f aca="true" t="shared" si="2" ref="F5:F19">IF(E5="","",D5*E5)</f>
        <v>300</v>
      </c>
      <c r="H5" s="4">
        <v>110</v>
      </c>
      <c r="I5" s="12" t="s">
        <v>9</v>
      </c>
      <c r="J5" s="8">
        <v>60</v>
      </c>
    </row>
    <row r="6" spans="2:10" ht="13.5">
      <c r="B6" s="25">
        <v>120</v>
      </c>
      <c r="C6" s="17" t="str">
        <f t="shared" si="0"/>
        <v>消しゴム（砂消しゴム）</v>
      </c>
      <c r="D6" s="17">
        <f t="shared" si="1"/>
        <v>80</v>
      </c>
      <c r="E6" s="27">
        <v>5</v>
      </c>
      <c r="F6" s="33">
        <f t="shared" si="2"/>
        <v>400</v>
      </c>
      <c r="H6" s="5">
        <v>120</v>
      </c>
      <c r="I6" s="13" t="s">
        <v>10</v>
      </c>
      <c r="J6" s="9">
        <v>80</v>
      </c>
    </row>
    <row r="7" spans="2:10" ht="13.5">
      <c r="B7" s="25">
        <v>410</v>
      </c>
      <c r="C7" s="17" t="str">
        <f t="shared" si="0"/>
        <v>シャープペンシル</v>
      </c>
      <c r="D7" s="17">
        <f t="shared" si="1"/>
        <v>120</v>
      </c>
      <c r="E7" s="27">
        <v>10</v>
      </c>
      <c r="F7" s="33">
        <f t="shared" si="2"/>
        <v>1200</v>
      </c>
      <c r="H7" s="5">
        <v>210</v>
      </c>
      <c r="I7" s="13" t="s">
        <v>11</v>
      </c>
      <c r="J7" s="9">
        <v>70</v>
      </c>
    </row>
    <row r="8" spans="2:10" ht="13.5">
      <c r="B8" s="25"/>
      <c r="C8" s="17">
        <f t="shared" si="0"/>
      </c>
      <c r="D8" s="17">
        <f t="shared" si="1"/>
      </c>
      <c r="E8" s="27"/>
      <c r="F8" s="33">
        <f t="shared" si="2"/>
      </c>
      <c r="H8" s="5">
        <v>220</v>
      </c>
      <c r="I8" s="13" t="s">
        <v>12</v>
      </c>
      <c r="J8" s="9">
        <v>70</v>
      </c>
    </row>
    <row r="9" spans="2:10" ht="13.5">
      <c r="B9" s="25"/>
      <c r="C9" s="17">
        <f t="shared" si="0"/>
      </c>
      <c r="D9" s="17">
        <f t="shared" si="1"/>
      </c>
      <c r="E9" s="27"/>
      <c r="F9" s="33">
        <f t="shared" si="2"/>
      </c>
      <c r="H9" s="5">
        <v>230</v>
      </c>
      <c r="I9" s="13" t="s">
        <v>13</v>
      </c>
      <c r="J9" s="9">
        <v>70</v>
      </c>
    </row>
    <row r="10" spans="2:10" ht="13.5">
      <c r="B10" s="25"/>
      <c r="C10" s="17">
        <f t="shared" si="0"/>
      </c>
      <c r="D10" s="17">
        <f t="shared" si="1"/>
      </c>
      <c r="E10" s="27"/>
      <c r="F10" s="33">
        <f t="shared" si="2"/>
      </c>
      <c r="H10" s="5">
        <v>260</v>
      </c>
      <c r="I10" s="13" t="s">
        <v>14</v>
      </c>
      <c r="J10" s="9">
        <v>140</v>
      </c>
    </row>
    <row r="11" spans="2:10" ht="13.5">
      <c r="B11" s="25"/>
      <c r="C11" s="17">
        <f t="shared" si="0"/>
      </c>
      <c r="D11" s="17">
        <f t="shared" si="1"/>
      </c>
      <c r="E11" s="27"/>
      <c r="F11" s="33">
        <f t="shared" si="2"/>
      </c>
      <c r="H11" s="5">
        <v>270</v>
      </c>
      <c r="I11" s="13" t="s">
        <v>15</v>
      </c>
      <c r="J11" s="9">
        <v>140</v>
      </c>
    </row>
    <row r="12" spans="2:10" ht="13.5">
      <c r="B12" s="25"/>
      <c r="C12" s="17">
        <f t="shared" si="0"/>
      </c>
      <c r="D12" s="17">
        <f t="shared" si="1"/>
      </c>
      <c r="E12" s="27"/>
      <c r="F12" s="33">
        <f t="shared" si="2"/>
      </c>
      <c r="H12" s="5">
        <v>310</v>
      </c>
      <c r="I12" s="13" t="s">
        <v>16</v>
      </c>
      <c r="J12" s="9">
        <v>250</v>
      </c>
    </row>
    <row r="13" spans="2:10" ht="14.25" thickBot="1">
      <c r="B13" s="25"/>
      <c r="C13" s="17">
        <f t="shared" si="0"/>
      </c>
      <c r="D13" s="17">
        <f t="shared" si="1"/>
      </c>
      <c r="E13" s="27"/>
      <c r="F13" s="33">
        <f t="shared" si="2"/>
      </c>
      <c r="H13" s="6">
        <v>410</v>
      </c>
      <c r="I13" s="14" t="s">
        <v>17</v>
      </c>
      <c r="J13" s="10">
        <v>120</v>
      </c>
    </row>
    <row r="14" spans="2:6" ht="13.5">
      <c r="B14" s="25"/>
      <c r="C14" s="17">
        <f t="shared" si="0"/>
      </c>
      <c r="D14" s="17">
        <f t="shared" si="1"/>
      </c>
      <c r="E14" s="27"/>
      <c r="F14" s="33">
        <f t="shared" si="2"/>
      </c>
    </row>
    <row r="15" spans="2:6" ht="13.5">
      <c r="B15" s="25"/>
      <c r="C15" s="17">
        <f t="shared" si="0"/>
      </c>
      <c r="D15" s="17">
        <f t="shared" si="1"/>
      </c>
      <c r="E15" s="27"/>
      <c r="F15" s="33">
        <f t="shared" si="2"/>
      </c>
    </row>
    <row r="16" spans="2:6" ht="13.5">
      <c r="B16" s="25"/>
      <c r="C16" s="17">
        <f t="shared" si="0"/>
      </c>
      <c r="D16" s="17">
        <f t="shared" si="1"/>
      </c>
      <c r="E16" s="27"/>
      <c r="F16" s="33">
        <f t="shared" si="2"/>
      </c>
    </row>
    <row r="17" spans="2:6" ht="13.5">
      <c r="B17" s="25"/>
      <c r="C17" s="17">
        <f t="shared" si="0"/>
      </c>
      <c r="D17" s="17">
        <f t="shared" si="1"/>
      </c>
      <c r="E17" s="27"/>
      <c r="F17" s="33">
        <f t="shared" si="2"/>
      </c>
    </row>
    <row r="18" spans="2:6" ht="13.5">
      <c r="B18" s="25"/>
      <c r="C18" s="17">
        <f t="shared" si="0"/>
      </c>
      <c r="D18" s="17">
        <f t="shared" si="1"/>
      </c>
      <c r="E18" s="27"/>
      <c r="F18" s="33">
        <f t="shared" si="2"/>
      </c>
    </row>
    <row r="19" spans="2:6" ht="14.25" thickBot="1">
      <c r="B19" s="26"/>
      <c r="C19" s="18">
        <f t="shared" si="0"/>
      </c>
      <c r="D19" s="18">
        <f t="shared" si="1"/>
      </c>
      <c r="E19" s="27"/>
      <c r="F19" s="33">
        <f t="shared" si="2"/>
      </c>
    </row>
    <row r="20" spans="5:6" ht="13.5">
      <c r="E20" s="24" t="s">
        <v>5</v>
      </c>
      <c r="F20" s="34">
        <f>SUM(F5:F19)</f>
        <v>1900</v>
      </c>
    </row>
    <row r="21" spans="5:6" ht="13.5">
      <c r="E21" s="22" t="s">
        <v>6</v>
      </c>
      <c r="F21" s="33">
        <f>ROUNDDOWN(F20*5%,0)</f>
        <v>95</v>
      </c>
    </row>
    <row r="22" spans="5:6" ht="14.25" thickBot="1">
      <c r="E22" s="23" t="s">
        <v>7</v>
      </c>
      <c r="F22" s="35">
        <f>SUM(F20:F21)</f>
        <v>1995</v>
      </c>
    </row>
  </sheetData>
  <sheetProtection selectLockedCells="1"/>
  <dataValidations count="1">
    <dataValidation type="list" allowBlank="1" showInputMessage="1" showErrorMessage="1" sqref="B5:B19">
      <formula1>$H$5:$H$13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cp:lastPrinted>2007-04-10T06:59:01Z</cp:lastPrinted>
  <dcterms:created xsi:type="dcterms:W3CDTF">2002-10-30T08:15:24Z</dcterms:created>
  <dcterms:modified xsi:type="dcterms:W3CDTF">2008-05-27T00:51:46Z</dcterms:modified>
  <cp:category/>
  <cp:version/>
  <cp:contentType/>
  <cp:contentStatus/>
</cp:coreProperties>
</file>